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120" activeTab="0"/>
  </bookViews>
  <sheets>
    <sheet name="みかけの等級の計算" sheetId="1" r:id="rId1"/>
    <sheet name="距離の計算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<sst xmlns="http://schemas.openxmlformats.org/spreadsheetml/2006/main" count="10" uniqueCount="10">
  <si>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みかけの等級の計算</t>
  </si>
  <si>
    <r>
      <t>比較星のカウント値:</t>
    </r>
    <r>
      <rPr>
        <i/>
        <sz val="14"/>
        <rFont val="ＭＳ Ｐゴシック"/>
        <family val="3"/>
      </rPr>
      <t>l0=</t>
    </r>
  </si>
  <si>
    <r>
      <t>超新星のカウント値:</t>
    </r>
    <r>
      <rPr>
        <i/>
        <sz val="14"/>
        <rFont val="ＭＳ Ｐゴシック"/>
        <family val="3"/>
      </rPr>
      <t>l=</t>
    </r>
  </si>
  <si>
    <r>
      <t>比較星のみかけの等級:</t>
    </r>
    <r>
      <rPr>
        <i/>
        <sz val="14"/>
        <rFont val="ＭＳ Ｐゴシック"/>
        <family val="3"/>
      </rPr>
      <t>m0=</t>
    </r>
  </si>
  <si>
    <r>
      <t>超新星のみかけの等級:</t>
    </r>
    <r>
      <rPr>
        <i/>
        <sz val="14"/>
        <rFont val="ＭＳ Ｐゴシック"/>
        <family val="3"/>
      </rPr>
      <t>m=</t>
    </r>
  </si>
  <si>
    <t>超新星の距離の計算</t>
  </si>
  <si>
    <r>
      <t>超新星の極大等級:</t>
    </r>
    <r>
      <rPr>
        <i/>
        <sz val="14"/>
        <rFont val="ＭＳ Ｐゴシック"/>
        <family val="3"/>
      </rPr>
      <t>m=</t>
    </r>
  </si>
  <si>
    <r>
      <t>超新星の絶対等級:</t>
    </r>
    <r>
      <rPr>
        <i/>
        <sz val="14"/>
        <rFont val="ＭＳ Ｐゴシック"/>
        <family val="3"/>
      </rPr>
      <t>M=</t>
    </r>
  </si>
  <si>
    <t>ｐｃ =</t>
  </si>
  <si>
    <t>Mｐｃ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</si>
</sst>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i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/>
      <protection locked="0"/>
    </xf>
    <xf numFmtId="0" fontId="4" fillId="3" borderId="0" xfId="0" applyFont="1" applyFill="1" applyAlignment="1" applyProtection="1">
      <alignment/>
      <protection/>
    </xf>
    <xf numFmtId="0" fontId="5" fillId="3" borderId="0" xfId="0" applyFont="1" applyFill="1" applyAlignment="1" applyProtection="1" quotePrefix="1">
      <alignment horizontal="left"/>
      <protection/>
    </xf>
    <xf numFmtId="0" fontId="4" fillId="3" borderId="0" xfId="0" applyFont="1" applyFill="1" applyAlignment="1" applyProtection="1" quotePrefix="1">
      <alignment horizontal="left"/>
      <protection/>
    </xf>
    <xf numFmtId="0" fontId="6" fillId="3" borderId="0" xfId="0" applyFont="1" applyFill="1" applyAlignment="1" applyProtection="1" quotePrefix="1">
      <alignment horizontal="right"/>
      <protection/>
    </xf>
    <xf numFmtId="0" fontId="6" fillId="3" borderId="0" xfId="0" applyFont="1" applyFill="1" applyAlignment="1" applyProtection="1">
      <alignment/>
      <protection/>
    </xf>
    <xf numFmtId="176" fontId="4" fillId="2" borderId="2" xfId="0" applyNumberFormat="1" applyFont="1" applyFill="1" applyBorder="1" applyAlignment="1" applyProtection="1">
      <alignment/>
      <protection/>
    </xf>
    <xf numFmtId="177" fontId="8" fillId="4" borderId="1" xfId="0" applyNumberFormat="1" applyFont="1" applyFill="1" applyBorder="1" applyAlignment="1">
      <alignment/>
    </xf>
    <xf numFmtId="0" fontId="9" fillId="3" borderId="0" xfId="0" applyFont="1" applyFill="1" applyAlignment="1" applyProtection="1">
      <alignment/>
      <protection/>
    </xf>
    <xf numFmtId="0" fontId="6" fillId="3" borderId="0" xfId="0" applyFont="1" applyFill="1" applyAlignment="1" applyProtection="1" quotePrefix="1">
      <alignment horizontal="right"/>
      <protection/>
    </xf>
    <xf numFmtId="0" fontId="6" fillId="3" borderId="3" xfId="0" applyFont="1" applyFill="1" applyBorder="1" applyAlignment="1" applyProtection="1" quotePrefix="1">
      <alignment horizontal="right"/>
      <protection/>
    </xf>
    <xf numFmtId="177" fontId="4" fillId="4" borderId="1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C6" sqref="C6"/>
    </sheetView>
  </sheetViews>
  <sheetFormatPr defaultColWidth="9.00390625" defaultRowHeight="13.5"/>
  <cols>
    <col min="1" max="1" width="4.50390625" style="0" customWidth="1"/>
    <col min="2" max="2" width="29.625" style="0" customWidth="1"/>
    <col min="3" max="3" width="11.25390625" style="0" customWidth="1"/>
    <col min="4" max="4" width="2.875" style="0" customWidth="1"/>
    <col min="5" max="5" width="28.25390625" style="0" customWidth="1"/>
    <col min="6" max="6" width="13.375" style="0" customWidth="1"/>
    <col min="7" max="7" width="4.50390625" style="0" customWidth="1"/>
  </cols>
  <sheetData>
    <row r="1" spans="1:7" ht="21">
      <c r="A1" s="2"/>
      <c r="B1" s="3" t="s">
        <v>0</v>
      </c>
      <c r="C1" s="2"/>
      <c r="D1" s="2"/>
      <c r="E1" s="2"/>
      <c r="F1" s="2"/>
      <c r="G1" s="2"/>
    </row>
    <row r="2" spans="1:7" ht="18.75">
      <c r="A2" s="2"/>
      <c r="B2" s="2"/>
      <c r="C2" s="2"/>
      <c r="D2" s="2"/>
      <c r="E2" s="2"/>
      <c r="F2" s="2"/>
      <c r="G2" s="2"/>
    </row>
    <row r="3" spans="1:7" ht="18.75">
      <c r="A3" s="2"/>
      <c r="B3" s="2"/>
      <c r="C3" s="2"/>
      <c r="D3" s="2"/>
      <c r="E3" s="2"/>
      <c r="F3" s="2"/>
      <c r="G3" s="2"/>
    </row>
    <row r="4" spans="1:7" ht="18.75">
      <c r="A4" s="2"/>
      <c r="B4" s="2"/>
      <c r="C4" s="2"/>
      <c r="D4" s="2"/>
      <c r="E4" s="2"/>
      <c r="F4" s="2"/>
      <c r="G4" s="2"/>
    </row>
    <row r="5" spans="1:7" ht="18.75">
      <c r="A5" s="2"/>
      <c r="B5" s="2"/>
      <c r="C5" s="2"/>
      <c r="D5" s="2"/>
      <c r="E5" s="2"/>
      <c r="F5" s="2"/>
      <c r="G5" s="2"/>
    </row>
    <row r="6" spans="1:7" ht="18.75">
      <c r="A6" s="4"/>
      <c r="B6" s="5" t="s">
        <v>1</v>
      </c>
      <c r="C6" s="1">
        <v>4700</v>
      </c>
      <c r="D6" s="2"/>
      <c r="E6" s="5" t="s">
        <v>2</v>
      </c>
      <c r="F6" s="1">
        <v>6200</v>
      </c>
      <c r="G6" s="2"/>
    </row>
    <row r="7" spans="1:7" ht="19.5" thickBot="1">
      <c r="A7" s="2"/>
      <c r="B7" s="6"/>
      <c r="C7" s="2"/>
      <c r="D7" s="2"/>
      <c r="E7" s="6"/>
      <c r="F7" s="2"/>
      <c r="G7" s="2"/>
    </row>
    <row r="8" spans="1:7" ht="20.25" thickBot="1" thickTop="1">
      <c r="A8" s="2"/>
      <c r="B8" s="5" t="s">
        <v>3</v>
      </c>
      <c r="C8" s="1">
        <v>14.8</v>
      </c>
      <c r="D8" s="2"/>
      <c r="E8" s="5" t="s">
        <v>4</v>
      </c>
      <c r="F8" s="7">
        <f>ROUND(C8-2.5*LOG(F6/C6),2)</f>
        <v>14.5</v>
      </c>
      <c r="G8" s="2"/>
    </row>
    <row r="9" spans="1:7" ht="19.5" thickTop="1">
      <c r="A9" s="2"/>
      <c r="B9" s="2"/>
      <c r="C9" s="2"/>
      <c r="D9" s="2"/>
      <c r="E9" s="2"/>
      <c r="F9" s="2"/>
      <c r="G9" s="2"/>
    </row>
    <row r="10" spans="1:7" ht="18.75">
      <c r="A10" s="2"/>
      <c r="B10" s="2"/>
      <c r="C10" s="2"/>
      <c r="D10" s="2"/>
      <c r="E10" s="2"/>
      <c r="F10" s="2"/>
      <c r="G10" s="2"/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r:id="rId3"/>
  <legacyDrawing r:id="rId2"/>
  <oleObjects>
    <oleObject progId="Equation.3" shapeId="562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C3" sqref="C3"/>
    </sheetView>
  </sheetViews>
  <sheetFormatPr defaultColWidth="9.00390625" defaultRowHeight="13.5"/>
  <cols>
    <col min="1" max="1" width="4.50390625" style="0" customWidth="1"/>
    <col min="2" max="2" width="29.625" style="0" customWidth="1"/>
    <col min="3" max="3" width="11.25390625" style="0" customWidth="1"/>
    <col min="4" max="4" width="6.50390625" style="0" customWidth="1"/>
    <col min="5" max="5" width="11.25390625" style="0" customWidth="1"/>
    <col min="6" max="6" width="13.875" style="0" customWidth="1"/>
    <col min="7" max="7" width="13.375" style="0" customWidth="1"/>
    <col min="8" max="8" width="4.50390625" style="0" customWidth="1"/>
  </cols>
  <sheetData>
    <row r="1" spans="1:8" ht="21">
      <c r="A1" s="2"/>
      <c r="B1" s="3" t="s">
        <v>5</v>
      </c>
      <c r="C1" s="2"/>
      <c r="D1" s="2"/>
      <c r="E1" s="2"/>
      <c r="F1" s="2"/>
      <c r="G1" s="2"/>
      <c r="H1" s="2"/>
    </row>
    <row r="2" spans="1:8" ht="18.75">
      <c r="A2" s="2"/>
      <c r="B2" s="2"/>
      <c r="C2" s="2"/>
      <c r="D2" s="2"/>
      <c r="E2" s="2"/>
      <c r="F2" s="2"/>
      <c r="G2" s="2"/>
      <c r="H2" s="2"/>
    </row>
    <row r="3" spans="1:8" ht="18.75">
      <c r="A3" s="4"/>
      <c r="B3" s="5" t="s">
        <v>6</v>
      </c>
      <c r="C3" s="1"/>
      <c r="D3" s="2"/>
      <c r="E3" s="10" t="s">
        <v>7</v>
      </c>
      <c r="F3" s="11"/>
      <c r="G3" s="1"/>
      <c r="H3" s="2"/>
    </row>
    <row r="4" spans="1:8" ht="18.75">
      <c r="A4" s="2"/>
      <c r="B4" s="6"/>
      <c r="C4" s="2"/>
      <c r="D4" s="2"/>
      <c r="E4" s="6"/>
      <c r="F4" s="6"/>
      <c r="G4" s="2"/>
      <c r="H4" s="2"/>
    </row>
    <row r="5" spans="1:8" ht="18.75">
      <c r="A5" s="2"/>
      <c r="B5" s="6"/>
      <c r="C5" s="2"/>
      <c r="D5" s="2"/>
      <c r="E5" s="6"/>
      <c r="F5" s="6"/>
      <c r="G5" s="2"/>
      <c r="H5" s="2"/>
    </row>
    <row r="6" spans="1:8" ht="18.75">
      <c r="A6" s="2"/>
      <c r="B6" s="2"/>
      <c r="C6" s="2"/>
      <c r="D6" s="2"/>
      <c r="E6" s="2"/>
      <c r="F6" s="2"/>
      <c r="G6" s="2"/>
      <c r="H6" s="2"/>
    </row>
    <row r="7" spans="1:8" ht="19.5" customHeight="1">
      <c r="A7" s="2"/>
      <c r="B7" s="2"/>
      <c r="C7" s="8" t="str">
        <f ca="1">IF(CELL("TYPE",C3)="B"," ",ROUND(POWER(10,(C3-G3+5)/5)/POWER(10,INT((C3-G3+5)/5)),1)*POWER(10,INT((C3-G3+5)/5)))</f>
        <v> </v>
      </c>
      <c r="D7" s="9" t="s">
        <v>8</v>
      </c>
      <c r="E7" s="12" t="str">
        <f ca="1">IF(CELL("TYPE",C3)="B"," ",C7/1000000)</f>
        <v> </v>
      </c>
      <c r="F7" s="9" t="s">
        <v>9</v>
      </c>
      <c r="G7" s="9"/>
      <c r="H7" s="2"/>
    </row>
    <row r="8" spans="1:8" ht="20.25" customHeight="1">
      <c r="A8" s="2"/>
      <c r="B8" s="2"/>
      <c r="C8" s="2"/>
      <c r="D8" s="2"/>
      <c r="E8" s="2"/>
      <c r="F8" s="2"/>
      <c r="G8" s="2"/>
      <c r="H8" s="2"/>
    </row>
    <row r="9" spans="1:8" ht="19.5" customHeight="1">
      <c r="A9" s="2"/>
      <c r="B9" s="2"/>
      <c r="C9" s="2"/>
      <c r="D9" s="2"/>
      <c r="E9" s="2"/>
      <c r="F9" s="2"/>
      <c r="G9" s="2"/>
      <c r="H9" s="2"/>
    </row>
    <row r="10" spans="1:8" ht="18.75">
      <c r="A10" s="2"/>
      <c r="B10" s="2"/>
      <c r="C10" s="2"/>
      <c r="D10" s="2"/>
      <c r="E10" s="2"/>
      <c r="F10" s="2"/>
      <c r="G10" s="2"/>
      <c r="H10" s="2"/>
    </row>
  </sheetData>
  <sheetProtection sheet="1" objects="1" scenarios="1"/>
  <mergeCells count="1">
    <mergeCell ref="E3:F3"/>
  </mergeCells>
  <printOptions/>
  <pageMargins left="0.75" right="0.75" top="1" bottom="1" header="0.512" footer="0.512"/>
  <pageSetup horizontalDpi="300" verticalDpi="300" orientation="portrait" paperSize="9" r:id="rId4"/>
  <legacyDrawing r:id="rId3"/>
  <oleObjects>
    <oleObject progId="Equation.3" shapeId="3937615" r:id="rId1"/>
    <oleObject progId="Equation.3" shapeId="398492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harat</dc:creator>
  <cp:keywords/>
  <dc:description/>
  <cp:lastModifiedBy>洞口 俊博</cp:lastModifiedBy>
  <dcterms:created xsi:type="dcterms:W3CDTF">2003-10-23T00:48:11Z</dcterms:created>
  <dcterms:modified xsi:type="dcterms:W3CDTF">2006-06-09T05:41:26Z</dcterms:modified>
  <cp:category/>
  <cp:version/>
  <cp:contentType/>
  <cp:contentStatus/>
</cp:coreProperties>
</file>